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 - Table 1" sheetId="1" r:id="rId4"/>
    <sheet name="Sheet1 - Table 2" sheetId="2" r:id="rId5"/>
    <sheet name="Sheet1 - Drawings" sheetId="3" r:id="rId6"/>
    <sheet name="Sheet2" sheetId="4" r:id="rId7"/>
    <sheet name="Sheet3" sheetId="5" r:id="rId8"/>
  </sheets>
</workbook>
</file>

<file path=xl/sharedStrings.xml><?xml version="1.0" encoding="utf-8"?>
<sst xmlns="http://schemas.openxmlformats.org/spreadsheetml/2006/main" uniqueCount="33">
  <si>
    <t>Graduated Target Speed Index
This is YOUR TICKET TO COURT OF SALES!</t>
  </si>
  <si>
    <t xml:space="preserve">              Enter YOUR Yearly Retail Goal Here </t>
  </si>
  <si>
    <t xml:space="preserve">              YOUR Yearly Wholesale Goal Will Display Here </t>
  </si>
  <si>
    <t xml:space="preserve"> </t>
  </si>
  <si>
    <t>Month</t>
  </si>
  <si>
    <t xml:space="preserve">Your Monthly
 Wholesale goal for each month is displayed below. </t>
  </si>
  <si>
    <t xml:space="preserve">Wholesale Orders
Here is where you will enter your ACTUAL Wholesale for each month. </t>
  </si>
  <si>
    <t>Difference
Here you see the difference between your monthly Wholesale goal and the amount of Wholesale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</si>
  <si>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</si>
  <si>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</si>
  <si>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</si>
  <si>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</si>
  <si>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</si>
  <si>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</si>
  <si>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</si>
  <si>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</si>
  <si>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</si>
  <si>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</si>
  <si>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</si>
  <si>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</si>
  <si>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YTD Totals</t>
  </si>
  <si>
    <t>1st Month YTD</t>
  </si>
  <si>
    <t>2nd Month YTD</t>
  </si>
  <si>
    <t>3rd Month YTD</t>
  </si>
  <si>
    <t>4th Month YTD</t>
  </si>
  <si>
    <t>5th Month YTD</t>
  </si>
  <si>
    <t>6th Month YTD</t>
  </si>
  <si>
    <t>7th Month YTD</t>
  </si>
  <si>
    <t>8th Month YTD</t>
  </si>
  <si>
    <t>9th Month YTD</t>
  </si>
  <si>
    <t>10th Month YTD</t>
  </si>
  <si>
    <t>11th Month YTD</t>
  </si>
  <si>
    <t>12th Month YTD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</si>
</sst>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"/>
    <numFmt numFmtId="60" formatCode="&quot;$&quot;#,##0"/>
  </numFmts>
  <fonts count="14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24"/>
      <color indexed="8"/>
      <name val="Arial Narrow"/>
    </font>
    <font>
      <sz val="14"/>
      <color indexed="8"/>
      <name val="Arial Narrow"/>
    </font>
    <font>
      <b val="1"/>
      <sz val="14"/>
      <color indexed="8"/>
      <name val="Arial Narrow"/>
    </font>
    <font>
      <b val="1"/>
      <sz val="16"/>
      <color indexed="8"/>
      <name val="Arial"/>
    </font>
    <font>
      <b val="1"/>
      <sz val="14"/>
      <color indexed="11"/>
      <name val="Arial Narrow"/>
    </font>
    <font>
      <b val="1"/>
      <sz val="14"/>
      <color indexed="8"/>
      <name val="Arial"/>
    </font>
    <font>
      <sz val="14"/>
      <color indexed="8"/>
      <name val="Arial"/>
    </font>
    <font>
      <b val="1"/>
      <u val="single"/>
      <sz val="14"/>
      <color indexed="8"/>
      <name val="Arial Narrow"/>
    </font>
    <font>
      <i val="1"/>
      <sz val="14"/>
      <color indexed="8"/>
      <name val="Arial"/>
    </font>
    <font>
      <b val="1"/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borderId="1" applyNumberFormat="1" applyFont="1" applyFill="0" applyBorder="1" applyAlignment="1" applyProtection="0">
      <alignment horizontal="center" vertical="bottom" wrapText="1"/>
    </xf>
    <xf numFmtId="0" fontId="2" borderId="2" applyNumberFormat="0" applyFont="1" applyFill="0" applyBorder="1" applyAlignment="1" applyProtection="0">
      <alignment vertical="bottom"/>
    </xf>
    <xf numFmtId="59" fontId="2" borderId="2" applyNumberFormat="1" applyFont="1" applyFill="0" applyBorder="1" applyAlignment="1" applyProtection="0">
      <alignment vertical="bottom"/>
    </xf>
    <xf numFmtId="60" fontId="2" borderId="2" applyNumberFormat="1" applyFont="1" applyFill="0" applyBorder="1" applyAlignment="1" applyProtection="0">
      <alignment vertical="bottom"/>
    </xf>
    <xf numFmtId="60" fontId="2" borderId="2" applyNumberFormat="1" applyFont="1" applyFill="0" applyBorder="1" applyAlignment="1" applyProtection="0">
      <alignment horizontal="right" vertical="bottom"/>
    </xf>
    <xf numFmtId="1" fontId="2" borderId="2" applyNumberFormat="1" applyFont="1" applyFill="0" applyBorder="1" applyAlignment="1" applyProtection="0">
      <alignment vertical="bottom"/>
    </xf>
    <xf numFmtId="1" fontId="2" borderId="3" applyNumberFormat="1" applyFont="1" applyFill="0" applyBorder="1" applyAlignment="1" applyProtection="0">
      <alignment vertical="bottom"/>
    </xf>
    <xf numFmtId="1" fontId="5" borderId="4" applyNumberFormat="1" applyFont="1" applyFill="0" applyBorder="1" applyAlignment="1" applyProtection="0">
      <alignment vertical="bottom"/>
    </xf>
    <xf numFmtId="60" fontId="2" borderId="5" applyNumberFormat="1" applyFont="1" applyFill="0" applyBorder="1" applyAlignment="1" applyProtection="0">
      <alignment vertical="bottom"/>
    </xf>
    <xf numFmtId="59" fontId="2" borderId="6" applyNumberFormat="1" applyFont="1" applyFill="0" applyBorder="1" applyAlignment="1" applyProtection="0">
      <alignment vertical="bottom"/>
    </xf>
    <xf numFmtId="4" fontId="2" borderId="6" applyNumberFormat="1" applyFont="1" applyFill="0" applyBorder="1" applyAlignment="1" applyProtection="0">
      <alignment vertical="bottom"/>
    </xf>
    <xf numFmtId="60" fontId="2" borderId="6" applyNumberFormat="1" applyFont="1" applyFill="0" applyBorder="1" applyAlignment="1" applyProtection="0">
      <alignment vertical="bottom"/>
    </xf>
    <xf numFmtId="60" fontId="2" borderId="5" applyNumberFormat="1" applyFont="1" applyFill="0" applyBorder="1" applyAlignment="1" applyProtection="0">
      <alignment horizontal="right" vertical="bottom"/>
    </xf>
    <xf numFmtId="1" fontId="2" borderId="5" applyNumberFormat="1" applyFont="1" applyFill="0" applyBorder="1" applyAlignment="1" applyProtection="0">
      <alignment vertical="bottom"/>
    </xf>
    <xf numFmtId="1" fontId="2" borderId="6" applyNumberFormat="1" applyFont="1" applyFill="0" applyBorder="1" applyAlignment="1" applyProtection="0">
      <alignment vertical="bottom"/>
    </xf>
    <xf numFmtId="1" fontId="2" borderId="7" applyNumberFormat="1" applyFont="1" applyFill="0" applyBorder="1" applyAlignment="1" applyProtection="0">
      <alignment vertical="bottom"/>
    </xf>
    <xf numFmtId="1" fontId="6" borderId="8" applyNumberFormat="1" applyFont="1" applyFill="0" applyBorder="1" applyAlignment="1" applyProtection="0">
      <alignment vertical="bottom"/>
    </xf>
    <xf numFmtId="60" fontId="7" fillId="2" borderId="9" applyNumberFormat="1" applyFont="1" applyFill="1" applyBorder="1" applyAlignment="1" applyProtection="0">
      <alignment horizontal="center" vertical="bottom"/>
    </xf>
    <xf numFmtId="0" fontId="8" borderId="10" applyNumberFormat="1" applyFont="1" applyFill="0" applyBorder="1" applyAlignment="1" applyProtection="0">
      <alignment horizontal="left" vertical="bottom"/>
    </xf>
    <xf numFmtId="59" fontId="9" borderId="6" applyNumberFormat="1" applyFont="1" applyFill="0" applyBorder="1" applyAlignment="1" applyProtection="0">
      <alignment horizontal="center" vertical="bottom"/>
    </xf>
    <xf numFmtId="60" fontId="9" borderId="11" applyNumberFormat="1" applyFont="1" applyFill="0" applyBorder="1" applyAlignment="1" applyProtection="0">
      <alignment horizontal="center" vertical="bottom"/>
    </xf>
    <xf numFmtId="0" fontId="10" borderId="9" applyNumberFormat="1" applyFont="1" applyFill="0" applyBorder="1" applyAlignment="1" applyProtection="0">
      <alignment vertical="bottom"/>
    </xf>
    <xf numFmtId="3" fontId="10" borderId="9" applyNumberFormat="1" applyFont="1" applyFill="0" applyBorder="1" applyAlignment="1" applyProtection="0">
      <alignment vertical="bottom"/>
    </xf>
    <xf numFmtId="1" fontId="10" borderId="10" applyNumberFormat="1" applyFont="1" applyFill="0" applyBorder="1" applyAlignment="1" applyProtection="0">
      <alignment horizontal="right" vertical="bottom"/>
    </xf>
    <xf numFmtId="1" fontId="9" borderId="6" applyNumberFormat="1" applyFont="1" applyFill="0" applyBorder="1" applyAlignment="1" applyProtection="0">
      <alignment vertical="bottom"/>
    </xf>
    <xf numFmtId="59" fontId="9" borderId="6" applyNumberFormat="1" applyFont="1" applyFill="0" applyBorder="1" applyAlignment="1" applyProtection="0">
      <alignment vertical="bottom"/>
    </xf>
    <xf numFmtId="1" fontId="9" borderId="7" applyNumberFormat="1" applyFont="1" applyFill="0" applyBorder="1" applyAlignment="1" applyProtection="0">
      <alignment vertical="bottom"/>
    </xf>
    <xf numFmtId="60" fontId="7" fillId="3" borderId="9" applyNumberFormat="1" applyFont="1" applyFill="1" applyBorder="1" applyAlignment="1" applyProtection="0">
      <alignment horizontal="center" vertical="bottom"/>
    </xf>
    <xf numFmtId="0" fontId="6" borderId="10" applyNumberFormat="1" applyFont="1" applyFill="0" applyBorder="1" applyAlignment="1" applyProtection="0">
      <alignment horizontal="left" vertical="bottom"/>
    </xf>
    <xf numFmtId="0" fontId="9" borderId="6" applyNumberFormat="1" applyFont="1" applyFill="0" applyBorder="1" applyAlignment="1" applyProtection="0">
      <alignment horizontal="center" vertical="bottom"/>
    </xf>
    <xf numFmtId="1" fontId="6" borderId="12" applyNumberFormat="1" applyFont="1" applyFill="0" applyBorder="1" applyAlignment="1" applyProtection="0">
      <alignment vertical="bottom"/>
    </xf>
    <xf numFmtId="60" fontId="9" borderId="13" applyNumberFormat="1" applyFont="1" applyFill="0" applyBorder="1" applyAlignment="1" applyProtection="0">
      <alignment horizontal="center" vertical="bottom"/>
    </xf>
    <xf numFmtId="59" fontId="9" borderId="5" applyNumberFormat="1" applyFont="1" applyFill="0" applyBorder="1" applyAlignment="1" applyProtection="0">
      <alignment horizontal="center" vertical="bottom"/>
    </xf>
    <xf numFmtId="4" fontId="9" borderId="5" applyNumberFormat="1" applyFont="1" applyFill="0" applyBorder="1" applyAlignment="1" applyProtection="0">
      <alignment horizontal="center" vertical="bottom"/>
    </xf>
    <xf numFmtId="0" fontId="6" fillId="3" borderId="9" applyNumberFormat="1" applyFont="1" applyFill="1" applyBorder="1" applyAlignment="1" applyProtection="0">
      <alignment horizontal="center" vertical="center"/>
    </xf>
    <xf numFmtId="0" fontId="6" fillId="3" borderId="9" applyNumberFormat="1" applyFont="1" applyFill="1" applyBorder="1" applyAlignment="1" applyProtection="0">
      <alignment horizontal="center" vertical="center" wrapText="1"/>
    </xf>
    <xf numFmtId="0" fontId="6" fillId="2" borderId="9" applyNumberFormat="1" applyFont="1" applyFill="1" applyBorder="1" applyAlignment="1" applyProtection="0">
      <alignment horizontal="center" vertical="center" wrapText="1"/>
    </xf>
    <xf numFmtId="0" fontId="11" fillId="3" borderId="9" applyNumberFormat="1" applyFont="1" applyFill="1" applyBorder="1" applyAlignment="1" applyProtection="0">
      <alignment horizontal="center" vertical="center" wrapText="1"/>
    </xf>
    <xf numFmtId="59" fontId="9" borderId="10" applyNumberFormat="1" applyFont="1" applyFill="0" applyBorder="1" applyAlignment="1" applyProtection="0">
      <alignment horizontal="center" vertical="center"/>
    </xf>
    <xf numFmtId="60" fontId="9" borderId="11" applyNumberFormat="1" applyFont="1" applyFill="0" applyBorder="1" applyAlignment="1" applyProtection="0">
      <alignment horizontal="center" vertical="center"/>
    </xf>
    <xf numFmtId="0" fontId="10" borderId="9" applyNumberFormat="1" applyFont="1" applyFill="0" applyBorder="1" applyAlignment="1" applyProtection="0">
      <alignment vertical="center"/>
    </xf>
    <xf numFmtId="3" fontId="10" borderId="9" applyNumberFormat="1" applyFont="1" applyFill="0" applyBorder="1" applyAlignment="1" applyProtection="0">
      <alignment vertical="center"/>
    </xf>
    <xf numFmtId="1" fontId="10" borderId="10" applyNumberFormat="1" applyFont="1" applyFill="0" applyBorder="1" applyAlignment="1" applyProtection="0">
      <alignment horizontal="right" vertical="center"/>
    </xf>
    <xf numFmtId="1" fontId="9" borderId="6" applyNumberFormat="1" applyFont="1" applyFill="0" applyBorder="1" applyAlignment="1" applyProtection="0">
      <alignment vertical="center"/>
    </xf>
    <xf numFmtId="59" fontId="9" borderId="6" applyNumberFormat="1" applyFont="1" applyFill="0" applyBorder="1" applyAlignment="1" applyProtection="0">
      <alignment vertical="center"/>
    </xf>
    <xf numFmtId="1" fontId="9" borderId="7" applyNumberFormat="1" applyFont="1" applyFill="0" applyBorder="1" applyAlignment="1" applyProtection="0">
      <alignment vertical="center"/>
    </xf>
    <xf numFmtId="0" fontId="6" borderId="9" applyNumberFormat="1" applyFont="1" applyFill="0" applyBorder="1" applyAlignment="1" applyProtection="0">
      <alignment horizontal="center" vertical="bottom"/>
    </xf>
    <xf numFmtId="59" fontId="9" borderId="9" applyNumberFormat="1" applyFont="1" applyFill="0" applyBorder="1" applyAlignment="1" applyProtection="0">
      <alignment horizontal="center" vertical="bottom"/>
    </xf>
    <xf numFmtId="59" fontId="9" fillId="2" borderId="9" applyNumberFormat="1" applyFont="1" applyFill="1" applyBorder="1" applyAlignment="1" applyProtection="0">
      <alignment horizontal="center" vertical="bottom"/>
    </xf>
    <xf numFmtId="4" fontId="12" borderId="9" applyNumberFormat="1" applyFont="1" applyFill="0" applyBorder="1" applyAlignment="1" applyProtection="0">
      <alignment horizontal="center" vertical="bottom"/>
    </xf>
    <xf numFmtId="59" fontId="9" borderId="10" applyNumberFormat="1" applyFont="1" applyFill="0" applyBorder="1" applyAlignment="1" applyProtection="0">
      <alignment horizontal="center" vertical="bottom"/>
    </xf>
    <xf numFmtId="1" fontId="10" borderId="6" applyNumberFormat="1" applyFont="1" applyFill="0" applyBorder="1" applyAlignment="1" applyProtection="0">
      <alignment vertical="bottom"/>
    </xf>
    <xf numFmtId="0" fontId="10" borderId="6" applyNumberFormat="1" applyFont="1" applyFill="0" applyBorder="1" applyAlignment="1" applyProtection="0">
      <alignment vertical="bottom"/>
    </xf>
    <xf numFmtId="59" fontId="10" borderId="6" applyNumberFormat="1" applyFont="1" applyFill="0" applyBorder="1" applyAlignment="1" applyProtection="0">
      <alignment vertical="bottom"/>
    </xf>
    <xf numFmtId="1" fontId="10" borderId="7" applyNumberFormat="1" applyFont="1" applyFill="0" applyBorder="1" applyAlignment="1" applyProtection="0">
      <alignment vertical="bottom"/>
    </xf>
    <xf numFmtId="1" fontId="10" borderId="6" applyNumberFormat="1" applyFont="1" applyFill="0" applyBorder="1" applyAlignment="1" applyProtection="0">
      <alignment horizontal="right" vertical="bottom"/>
    </xf>
    <xf numFmtId="60" fontId="9" borderId="6" applyNumberFormat="1" applyFont="1" applyFill="0" applyBorder="1" applyAlignment="1" applyProtection="0">
      <alignment horizontal="center" vertical="bottom"/>
    </xf>
    <xf numFmtId="1" fontId="10" borderId="14" applyNumberFormat="1" applyFont="1" applyFill="0" applyBorder="1" applyAlignment="1" applyProtection="0">
      <alignment vertical="bottom"/>
    </xf>
    <xf numFmtId="1" fontId="2" borderId="6" applyNumberFormat="1" applyFont="1" applyFill="0" applyBorder="1" applyAlignment="1" applyProtection="0">
      <alignment horizontal="right" vertical="bottom"/>
    </xf>
    <xf numFmtId="0" fontId="9" borderId="6" applyNumberFormat="1" applyFont="1" applyFill="0" applyBorder="1" applyAlignment="1" applyProtection="0">
      <alignment vertical="bottom"/>
    </xf>
    <xf numFmtId="0" fontId="6" fillId="3" borderId="9" applyNumberFormat="1" applyFont="1" applyFill="1" applyBorder="1" applyAlignment="1" applyProtection="0">
      <alignment horizontal="center" vertical="bottom"/>
    </xf>
    <xf numFmtId="60" fontId="9" fillId="3" borderId="9" applyNumberFormat="1" applyFont="1" applyFill="1" applyBorder="1" applyAlignment="1" applyProtection="0">
      <alignment horizontal="center" vertical="bottom"/>
    </xf>
    <xf numFmtId="59" fontId="9" fillId="3" borderId="9" applyNumberFormat="1" applyFont="1" applyFill="1" applyBorder="1" applyAlignment="1" applyProtection="0">
      <alignment horizontal="center" vertical="bottom"/>
    </xf>
    <xf numFmtId="4" fontId="9" fillId="3" borderId="9" applyNumberFormat="1" applyFont="1" applyFill="1" applyBorder="1" applyAlignment="1" applyProtection="0">
      <alignment horizontal="center" vertical="bottom"/>
    </xf>
    <xf numFmtId="59" fontId="2" borderId="10" applyNumberFormat="1" applyFont="1" applyFill="0" applyBorder="1" applyAlignment="1" applyProtection="0">
      <alignment vertical="bottom"/>
    </xf>
    <xf numFmtId="60" fontId="2" borderId="6" applyNumberFormat="1" applyFont="1" applyFill="0" applyBorder="1" applyAlignment="1" applyProtection="0">
      <alignment horizontal="right" vertical="bottom"/>
    </xf>
    <xf numFmtId="1" fontId="5" borderId="15" applyNumberFormat="1" applyFont="1" applyFill="0" applyBorder="1" applyAlignment="1" applyProtection="0">
      <alignment vertical="bottom"/>
    </xf>
    <xf numFmtId="1" fontId="6" borderId="14" applyNumberFormat="1" applyFont="1" applyFill="0" applyBorder="1" applyAlignment="1" applyProtection="0">
      <alignment horizontal="center" vertical="bottom" wrapText="1"/>
    </xf>
    <xf numFmtId="59" fontId="6" borderId="14" applyNumberFormat="1" applyFont="1" applyFill="0" applyBorder="1" applyAlignment="1" applyProtection="0">
      <alignment horizontal="center" vertical="bottom" wrapText="1"/>
    </xf>
    <xf numFmtId="4" fontId="6" borderId="14" applyNumberFormat="1" applyFont="1" applyFill="0" applyBorder="1" applyAlignment="1" applyProtection="0">
      <alignment horizontal="center" vertical="bottom" wrapText="1"/>
    </xf>
    <xf numFmtId="0" fontId="2" borderId="6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horizontal="right" vertical="bottom"/>
    </xf>
    <xf numFmtId="60" fontId="13" borderId="6" applyNumberFormat="1" applyFont="1" applyFill="0" applyBorder="1" applyAlignment="1" applyProtection="0">
      <alignment horizontal="center" vertical="bottom"/>
    </xf>
    <xf numFmtId="59" fontId="13" borderId="6" applyNumberFormat="1" applyFont="1" applyFill="0" applyBorder="1" applyAlignment="1" applyProtection="0">
      <alignment horizontal="center" vertical="bottom"/>
    </xf>
    <xf numFmtId="1" fontId="5" borderId="16" applyNumberFormat="1" applyFont="1" applyFill="0" applyBorder="1" applyAlignment="1" applyProtection="0">
      <alignment vertical="bottom"/>
    </xf>
    <xf numFmtId="60" fontId="2" borderId="17" applyNumberFormat="1" applyFont="1" applyFill="0" applyBorder="1" applyAlignment="1" applyProtection="0">
      <alignment vertical="bottom"/>
    </xf>
    <xf numFmtId="59" fontId="2" borderId="17" applyNumberFormat="1" applyFont="1" applyFill="0" applyBorder="1" applyAlignment="1" applyProtection="0">
      <alignment vertical="bottom"/>
    </xf>
    <xf numFmtId="4" fontId="2" borderId="17" applyNumberFormat="1" applyFont="1" applyFill="0" applyBorder="1" applyAlignment="1" applyProtection="0">
      <alignment vertical="bottom"/>
    </xf>
    <xf numFmtId="60" fontId="2" borderId="17" applyNumberFormat="1" applyFont="1" applyFill="0" applyBorder="1" applyAlignment="1" applyProtection="0">
      <alignment horizontal="right" vertical="bottom"/>
    </xf>
    <xf numFmtId="1" fontId="2" borderId="17" applyNumberFormat="1" applyFont="1" applyFill="0" applyBorder="1" applyAlignment="1" applyProtection="0">
      <alignment vertical="bottom"/>
    </xf>
    <xf numFmtId="1" fontId="2" borderId="18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borderId="19" applyNumberFormat="1" applyFont="1" applyFill="0" applyBorder="1" applyAlignment="1" applyProtection="0">
      <alignment vertical="bottom"/>
    </xf>
    <xf numFmtId="0" fontId="2" borderId="20" applyNumberFormat="1" applyFont="1" applyFill="0" applyBorder="1" applyAlignment="1" applyProtection="0">
      <alignment vertical="bottom"/>
    </xf>
    <xf numFmtId="0" fontId="2" borderId="21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1" fontId="2" borderId="22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cc00"/>
      <rgbColor rgb="ffdd0806"/>
      <rgbColor rgb="ffc0c0c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241300</xdr:colOff>
      <xdr:row>10</xdr:row>
      <xdr:rowOff>7620</xdr:rowOff>
    </xdr:from>
    <xdr:to>
      <xdr:col>3</xdr:col>
      <xdr:colOff>603250</xdr:colOff>
      <xdr:row>10</xdr:row>
      <xdr:rowOff>7620</xdr:rowOff>
    </xdr:to>
    <xdr:sp>
      <xdr:nvSpPr>
        <xdr:cNvPr id="2" name="Shape 2"/>
        <xdr:cNvSpPr/>
      </xdr:nvSpPr>
      <xdr:spPr>
        <a:xfrm flipH="1">
          <a:off x="3289299" y="1658620"/>
          <a:ext cx="361951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 lvl="0"/>
        </a:p>
      </xdr:txBody>
    </xdr:sp>
    <xdr:clientData/>
  </xdr:twoCellAnchor>
  <xdr:twoCellAnchor>
    <xdr:from>
      <xdr:col>3</xdr:col>
      <xdr:colOff>250825</xdr:colOff>
      <xdr:row>11</xdr:row>
      <xdr:rowOff>80645</xdr:rowOff>
    </xdr:from>
    <xdr:to>
      <xdr:col>3</xdr:col>
      <xdr:colOff>612775</xdr:colOff>
      <xdr:row>11</xdr:row>
      <xdr:rowOff>80645</xdr:rowOff>
    </xdr:to>
    <xdr:sp>
      <xdr:nvSpPr>
        <xdr:cNvPr id="3" name="Shape 3"/>
        <xdr:cNvSpPr/>
      </xdr:nvSpPr>
      <xdr:spPr>
        <a:xfrm flipH="1">
          <a:off x="3298824" y="1896745"/>
          <a:ext cx="361951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X43"/>
  <sheetViews>
    <sheetView workbookViewId="0" showGridLines="0" defaultGridColor="1"/>
  </sheetViews>
  <sheetFormatPr defaultColWidth="13" defaultRowHeight="15" customHeight="1" outlineLevelRow="0" outlineLevelCol="0"/>
  <cols>
    <col min="1" max="1" width="11.75" style="1" customWidth="1"/>
    <col min="2" max="2" width="20.25" style="1" customWidth="1"/>
    <col min="3" max="3" width="19" style="1" customWidth="1"/>
    <col min="4" max="4" width="30.2578" style="1" customWidth="1"/>
    <col min="5" max="5" hidden="1" width="13" style="1" customWidth="1"/>
    <col min="6" max="6" hidden="1" width="13" style="1" customWidth="1"/>
    <col min="7" max="7" hidden="1" width="13" style="1" customWidth="1"/>
    <col min="8" max="8" hidden="1" width="13" style="1" customWidth="1"/>
    <col min="9" max="9" hidden="1" width="13" style="1" customWidth="1"/>
    <col min="10" max="10" hidden="1" width="13" style="1" customWidth="1"/>
    <col min="11" max="11" hidden="1" width="13" style="1" customWidth="1"/>
    <col min="12" max="12" hidden="1" width="13" style="1" customWidth="1"/>
    <col min="13" max="13" hidden="1" width="13" style="1" customWidth="1"/>
    <col min="14" max="14" hidden="1" width="13" style="1" customWidth="1"/>
    <col min="15" max="15" hidden="1" width="13" style="1" customWidth="1"/>
    <col min="16" max="16" hidden="1" width="13" style="1" customWidth="1"/>
    <col min="17" max="17" hidden="1" width="13" style="1" customWidth="1"/>
    <col min="18" max="18" hidden="1" width="13" style="1" customWidth="1"/>
    <col min="19" max="19" hidden="1" width="13" style="1" customWidth="1"/>
    <col min="20" max="20" width="6.625" style="1" customWidth="1"/>
    <col min="21" max="21" width="6.625" style="1" customWidth="1"/>
    <col min="22" max="22" width="6.625" style="1" customWidth="1"/>
    <col min="23" max="23" width="6.625" style="1" customWidth="1"/>
    <col min="24" max="24" width="6.625" style="1" customWidth="1"/>
    <col min="25" max="256" width="13" style="1" customWidth="1"/>
  </cols>
  <sheetData>
    <row r="1" ht="91.5" customHeight="1">
      <c r="A1" t="s" s="2">
        <v>0</v>
      </c>
      <c r="B1" s="3"/>
      <c r="C1" s="3"/>
      <c r="D1" s="3"/>
      <c r="E1" s="4"/>
      <c r="F1" s="5"/>
      <c r="G1" s="6"/>
      <c r="H1" s="5"/>
      <c r="I1" s="7"/>
      <c r="J1" s="7"/>
      <c r="K1" s="7"/>
      <c r="L1" s="7"/>
      <c r="M1" s="7"/>
      <c r="N1" s="7"/>
      <c r="O1" s="7"/>
      <c r="P1" s="7"/>
      <c r="Q1" s="7"/>
      <c r="R1" s="7"/>
      <c r="S1" s="4"/>
      <c r="T1" s="7"/>
      <c r="U1" s="7"/>
      <c r="V1" s="7"/>
      <c r="W1" s="7"/>
      <c r="X1" s="8"/>
    </row>
    <row r="2" ht="30" customHeight="1">
      <c r="A2" s="9"/>
      <c r="B2" s="10"/>
      <c r="C2" s="11"/>
      <c r="D2" s="12"/>
      <c r="E2" s="11"/>
      <c r="F2" s="13"/>
      <c r="G2" s="14"/>
      <c r="H2" s="10"/>
      <c r="I2" s="15"/>
      <c r="J2" s="16"/>
      <c r="K2" s="16"/>
      <c r="L2" s="16"/>
      <c r="M2" s="16"/>
      <c r="N2" s="16"/>
      <c r="O2" s="16"/>
      <c r="P2" s="16"/>
      <c r="Q2" s="16"/>
      <c r="R2" s="16"/>
      <c r="S2" s="11"/>
      <c r="T2" s="16"/>
      <c r="U2" s="16"/>
      <c r="V2" s="16"/>
      <c r="W2" s="16"/>
      <c r="X2" s="17"/>
    </row>
    <row r="3" ht="20.25" customHeight="1">
      <c r="A3" s="18"/>
      <c r="B3" s="19">
        <v>40000</v>
      </c>
      <c r="C3" t="s" s="20">
        <v>1</v>
      </c>
      <c r="D3" s="16"/>
      <c r="E3" s="21"/>
      <c r="F3" s="22"/>
      <c r="G3" s="23">
        <v>12</v>
      </c>
      <c r="H3" s="24">
        <f>B4*12%</f>
        <v>2400</v>
      </c>
      <c r="I3" s="24">
        <f>B4-H3</f>
        <v>17600</v>
      </c>
      <c r="J3" s="25"/>
      <c r="K3" s="26"/>
      <c r="L3" s="26"/>
      <c r="M3" s="26"/>
      <c r="N3" s="26"/>
      <c r="O3" s="26"/>
      <c r="P3" s="26"/>
      <c r="Q3" s="26"/>
      <c r="R3" s="26"/>
      <c r="S3" s="27"/>
      <c r="T3" s="26"/>
      <c r="U3" s="26"/>
      <c r="V3" s="26"/>
      <c r="W3" s="26"/>
      <c r="X3" s="28"/>
    </row>
    <row r="4" ht="18" customHeight="1">
      <c r="A4" s="18"/>
      <c r="B4" s="29">
        <f>B3/2</f>
        <v>20000</v>
      </c>
      <c r="C4" t="s" s="30">
        <v>2</v>
      </c>
      <c r="D4" s="16"/>
      <c r="E4" t="s" s="31">
        <v>3</v>
      </c>
      <c r="F4" s="22"/>
      <c r="G4" s="23">
        <v>11</v>
      </c>
      <c r="H4" s="24">
        <f>I3*13%</f>
        <v>2288</v>
      </c>
      <c r="I4" s="24">
        <f>I3-H4</f>
        <v>15312</v>
      </c>
      <c r="J4" s="25"/>
      <c r="K4" s="26"/>
      <c r="L4" s="26"/>
      <c r="M4" s="26"/>
      <c r="N4" s="26"/>
      <c r="O4" s="26"/>
      <c r="P4" s="26"/>
      <c r="Q4" s="26"/>
      <c r="R4" s="26"/>
      <c r="S4" s="27"/>
      <c r="T4" s="26"/>
      <c r="U4" s="26"/>
      <c r="V4" s="26"/>
      <c r="W4" s="26"/>
      <c r="X4" s="28"/>
    </row>
    <row r="5" ht="33.75" customHeight="1">
      <c r="A5" s="32"/>
      <c r="B5" s="33"/>
      <c r="C5" s="34"/>
      <c r="D5" s="35"/>
      <c r="E5" s="21"/>
      <c r="F5" s="22"/>
      <c r="G5" s="23">
        <v>10</v>
      </c>
      <c r="H5" s="24">
        <f>I4*14%</f>
        <v>2143.68</v>
      </c>
      <c r="I5" s="24">
        <f>I4-H5</f>
        <v>13168.32</v>
      </c>
      <c r="J5" s="25"/>
      <c r="K5" s="26"/>
      <c r="L5" s="26"/>
      <c r="M5" s="26"/>
      <c r="N5" s="26"/>
      <c r="O5" s="26"/>
      <c r="P5" s="26"/>
      <c r="Q5" s="26"/>
      <c r="R5" s="26"/>
      <c r="S5" s="27"/>
      <c r="T5" s="26"/>
      <c r="U5" s="26"/>
      <c r="V5" s="26"/>
      <c r="W5" s="26"/>
      <c r="X5" s="28"/>
    </row>
    <row r="6" ht="80.75" customHeight="1">
      <c r="A6" t="s" s="36">
        <v>4</v>
      </c>
      <c r="B6" t="s" s="37">
        <v>5</v>
      </c>
      <c r="C6" t="s" s="38">
        <v>6</v>
      </c>
      <c r="D6" t="s" s="39">
        <v>7</v>
      </c>
      <c r="E6" s="40"/>
      <c r="F6" s="41"/>
      <c r="G6" s="42">
        <v>9</v>
      </c>
      <c r="H6" s="43">
        <f>I5*16%</f>
        <v>2106.9312</v>
      </c>
      <c r="I6" s="43">
        <f>I5-H6</f>
        <v>11061.3888</v>
      </c>
      <c r="J6" s="44"/>
      <c r="K6" s="45"/>
      <c r="L6" s="45"/>
      <c r="M6" s="45"/>
      <c r="N6" s="45"/>
      <c r="O6" s="45"/>
      <c r="P6" s="45"/>
      <c r="Q6" s="45"/>
      <c r="R6" s="45"/>
      <c r="S6" s="46"/>
      <c r="T6" s="16"/>
      <c r="U6" s="45"/>
      <c r="V6" s="45"/>
      <c r="W6" s="45"/>
      <c r="X6" s="47"/>
    </row>
    <row r="7" ht="21" customHeight="1">
      <c r="A7" t="s" s="48">
        <v>8</v>
      </c>
      <c r="B7" s="49">
        <f>I13*100%</f>
        <v>625.9998388789297</v>
      </c>
      <c r="C7" s="50">
        <v>0</v>
      </c>
      <c r="D7" s="51">
        <f>C7-B7</f>
        <v>-625.9998388789297</v>
      </c>
      <c r="E7" s="52">
        <f>IF(C7=0,0,(D7/11)*-1)</f>
        <v>0</v>
      </c>
      <c r="F7" s="22"/>
      <c r="G7" s="23">
        <v>8</v>
      </c>
      <c r="H7" s="24">
        <f>I6*18%</f>
        <v>1991.049984</v>
      </c>
      <c r="I7" s="24">
        <f>I6-H7</f>
        <v>9070.338816000001</v>
      </c>
      <c r="J7" s="25"/>
      <c r="K7" s="53"/>
      <c r="L7" s="53"/>
      <c r="M7" s="53"/>
      <c r="N7" s="53"/>
      <c r="O7" s="53"/>
      <c r="P7" s="53"/>
      <c r="Q7" s="54">
        <v>11</v>
      </c>
      <c r="R7" s="53"/>
      <c r="S7" s="55">
        <f>E7</f>
        <v>0</v>
      </c>
      <c r="T7" s="53"/>
      <c r="U7" s="53"/>
      <c r="V7" s="53"/>
      <c r="W7" s="53"/>
      <c r="X7" s="56"/>
    </row>
    <row r="8" ht="21" customHeight="1">
      <c r="A8" t="s" s="48">
        <v>9</v>
      </c>
      <c r="B8" s="49">
        <f>I12*58%</f>
        <v>864.4759679756646</v>
      </c>
      <c r="C8" s="50">
        <v>0</v>
      </c>
      <c r="D8" s="51">
        <f>B8-C8</f>
        <v>864.4759679756646</v>
      </c>
      <c r="E8" s="52">
        <f>IF(C8=0,0,(D8/Q8)*-1)</f>
        <v>0</v>
      </c>
      <c r="F8" s="22"/>
      <c r="G8" s="23">
        <v>7</v>
      </c>
      <c r="H8" s="24">
        <f>I7*20%</f>
        <v>1814.0677632</v>
      </c>
      <c r="I8" s="24">
        <f>I7-H8</f>
        <v>7256.271052800001</v>
      </c>
      <c r="J8" s="25"/>
      <c r="K8" s="53"/>
      <c r="L8" s="53"/>
      <c r="M8" s="53"/>
      <c r="N8" s="53"/>
      <c r="O8" s="53"/>
      <c r="P8" s="53"/>
      <c r="Q8" s="57">
        <v>10</v>
      </c>
      <c r="R8" s="53"/>
      <c r="S8" s="55">
        <f>IF(C8=0,S7,(SUM($E$7:E8)))</f>
        <v>0</v>
      </c>
      <c r="T8" s="53"/>
      <c r="U8" s="53"/>
      <c r="V8" s="53"/>
      <c r="W8" s="53"/>
      <c r="X8" s="56"/>
    </row>
    <row r="9" ht="21" customHeight="1">
      <c r="A9" t="s" s="48">
        <v>10</v>
      </c>
      <c r="B9" s="49">
        <f>I11*43%</f>
        <v>1124.394029732413</v>
      </c>
      <c r="C9" s="50">
        <v>0</v>
      </c>
      <c r="D9" s="51">
        <f>B9-C9</f>
        <v>1124.394029732413</v>
      </c>
      <c r="E9" s="52">
        <f>IF(C9=0,0,(D9/Q9)*-1)</f>
        <v>0</v>
      </c>
      <c r="F9" s="22"/>
      <c r="G9" s="23">
        <v>6</v>
      </c>
      <c r="H9" s="24">
        <f>I8*23%</f>
        <v>1668.942342144</v>
      </c>
      <c r="I9" s="24">
        <f>I8-H9</f>
        <v>5587.328710656</v>
      </c>
      <c r="J9" s="25"/>
      <c r="K9" s="53"/>
      <c r="L9" s="53"/>
      <c r="M9" s="53"/>
      <c r="N9" s="53"/>
      <c r="O9" s="53"/>
      <c r="P9" s="53"/>
      <c r="Q9" s="54">
        <v>9</v>
      </c>
      <c r="R9" s="53"/>
      <c r="S9" s="55">
        <f>IF(C9=0,S8,(SUM($E$7:E9)))</f>
        <v>0</v>
      </c>
      <c r="T9" s="53"/>
      <c r="U9" s="53"/>
      <c r="V9" s="53"/>
      <c r="W9" s="53"/>
      <c r="X9" s="56"/>
    </row>
    <row r="10" ht="21" customHeight="1">
      <c r="A10" t="s" s="48">
        <v>11</v>
      </c>
      <c r="B10" s="49">
        <f>I10*35%</f>
        <v>1408.006835085312</v>
      </c>
      <c r="C10" s="50">
        <v>0</v>
      </c>
      <c r="D10" s="51">
        <f>B10-C10</f>
        <v>1408.006835085312</v>
      </c>
      <c r="E10" s="52">
        <f>IF(C10=0,0,(D10/Q10)*-1)</f>
        <v>0</v>
      </c>
      <c r="F10" s="22"/>
      <c r="G10" s="23">
        <v>5</v>
      </c>
      <c r="H10" s="24">
        <f>I9*28%</f>
        <v>1564.452038983680</v>
      </c>
      <c r="I10" s="24">
        <f>I9-H10</f>
        <v>4022.876671672320</v>
      </c>
      <c r="J10" s="25"/>
      <c r="K10" s="53"/>
      <c r="L10" s="53"/>
      <c r="M10" s="53"/>
      <c r="N10" s="53"/>
      <c r="O10" s="53"/>
      <c r="P10" s="53"/>
      <c r="Q10" s="54">
        <v>8</v>
      </c>
      <c r="R10" s="53"/>
      <c r="S10" s="55">
        <f>IF(C10=0,S9,(SUM($E$7:E10)))</f>
        <v>0</v>
      </c>
      <c r="T10" s="53"/>
      <c r="U10" s="53"/>
      <c r="V10" s="53"/>
      <c r="W10" s="53"/>
      <c r="X10" s="56"/>
    </row>
    <row r="11" ht="21" customHeight="1">
      <c r="A11" t="s" s="48">
        <v>12</v>
      </c>
      <c r="B11" s="49">
        <f>I9*28%</f>
        <v>1564.452038983680</v>
      </c>
      <c r="C11" s="50">
        <v>0</v>
      </c>
      <c r="D11" s="51">
        <f>B11-C11</f>
        <v>1564.452038983680</v>
      </c>
      <c r="E11" s="52">
        <f>IF(C11=0,0,(D11/Q11)*-1)</f>
        <v>0</v>
      </c>
      <c r="F11" s="22"/>
      <c r="G11" s="23">
        <v>4</v>
      </c>
      <c r="H11" s="24">
        <f>I10*35%</f>
        <v>1408.006835085312</v>
      </c>
      <c r="I11" s="24">
        <f>I10-H11</f>
        <v>2614.869836587008</v>
      </c>
      <c r="J11" s="25"/>
      <c r="K11" s="53"/>
      <c r="L11" s="53"/>
      <c r="M11" s="53"/>
      <c r="N11" s="53"/>
      <c r="O11" s="53"/>
      <c r="P11" s="53"/>
      <c r="Q11" s="54">
        <v>7</v>
      </c>
      <c r="R11" s="53"/>
      <c r="S11" s="55">
        <f>IF(C11=0,S10,(SUM($E$7:E11)))</f>
        <v>0</v>
      </c>
      <c r="T11" s="53"/>
      <c r="U11" s="53"/>
      <c r="V11" s="53"/>
      <c r="W11" s="53"/>
      <c r="X11" s="56"/>
    </row>
    <row r="12" ht="21" customHeight="1">
      <c r="A12" t="s" s="48">
        <v>13</v>
      </c>
      <c r="B12" s="49">
        <f>I8*23%</f>
        <v>1668.942342144</v>
      </c>
      <c r="C12" s="50">
        <v>0</v>
      </c>
      <c r="D12" s="51">
        <f>B12-C12</f>
        <v>1668.942342144</v>
      </c>
      <c r="E12" s="52">
        <f>IF(C12=0,0,(D12/Q12)*-1)</f>
        <v>0</v>
      </c>
      <c r="F12" s="22"/>
      <c r="G12" s="23">
        <v>3</v>
      </c>
      <c r="H12" s="24">
        <f>I11*43%</f>
        <v>1124.394029732413</v>
      </c>
      <c r="I12" s="24">
        <f>I11-H12</f>
        <v>1490.475806854594</v>
      </c>
      <c r="J12" s="25"/>
      <c r="K12" s="53"/>
      <c r="L12" s="53"/>
      <c r="M12" s="53"/>
      <c r="N12" s="53"/>
      <c r="O12" s="53"/>
      <c r="P12" s="53"/>
      <c r="Q12" s="54">
        <v>6</v>
      </c>
      <c r="R12" s="53"/>
      <c r="S12" s="55">
        <f>IF(C12=0,S11,(SUM($E$7:E12)))</f>
        <v>0</v>
      </c>
      <c r="T12" s="53"/>
      <c r="U12" s="53"/>
      <c r="V12" s="53"/>
      <c r="W12" s="53"/>
      <c r="X12" s="56"/>
    </row>
    <row r="13" ht="21" customHeight="1">
      <c r="A13" t="s" s="48">
        <v>14</v>
      </c>
      <c r="B13" s="49">
        <f>I7*20%</f>
        <v>1814.0677632</v>
      </c>
      <c r="C13" s="50">
        <v>0</v>
      </c>
      <c r="D13" s="51">
        <f>B13-C13</f>
        <v>1814.0677632</v>
      </c>
      <c r="E13" s="52">
        <f>IF(C13=0,0,(D13/Q13)*-1)</f>
        <v>0</v>
      </c>
      <c r="F13" s="22"/>
      <c r="G13" s="23">
        <v>2</v>
      </c>
      <c r="H13" s="24">
        <f>I12*58%</f>
        <v>864.4759679756646</v>
      </c>
      <c r="I13" s="24">
        <f>I12-H13</f>
        <v>625.9998388789297</v>
      </c>
      <c r="J13" s="25"/>
      <c r="K13" s="53"/>
      <c r="L13" s="53"/>
      <c r="M13" s="53"/>
      <c r="N13" s="53"/>
      <c r="O13" s="53"/>
      <c r="P13" s="53"/>
      <c r="Q13" s="54">
        <v>5</v>
      </c>
      <c r="R13" s="53"/>
      <c r="S13" s="55">
        <f>IF(C13=0,S12,(SUM($E$7:E13)))</f>
        <v>0</v>
      </c>
      <c r="T13" s="53"/>
      <c r="U13" s="53"/>
      <c r="V13" s="53"/>
      <c r="W13" s="53"/>
      <c r="X13" s="56"/>
    </row>
    <row r="14" ht="21" customHeight="1">
      <c r="A14" t="s" s="48">
        <v>15</v>
      </c>
      <c r="B14" s="49">
        <f>I6*18%</f>
        <v>1991.049984</v>
      </c>
      <c r="C14" s="50">
        <v>0</v>
      </c>
      <c r="D14" s="51">
        <f>B14-C14</f>
        <v>1991.049984</v>
      </c>
      <c r="E14" s="52">
        <f>IF(C14=0,0,(D14/Q14)*-1)</f>
        <v>0</v>
      </c>
      <c r="F14" s="22"/>
      <c r="G14" s="23">
        <v>1</v>
      </c>
      <c r="H14" s="24">
        <f>I13*100%</f>
        <v>625.9998388789297</v>
      </c>
      <c r="I14" s="24">
        <f>I13-H14</f>
        <v>0</v>
      </c>
      <c r="J14" s="25"/>
      <c r="K14" s="53"/>
      <c r="L14" s="53"/>
      <c r="M14" s="53"/>
      <c r="N14" s="53"/>
      <c r="O14" s="53"/>
      <c r="P14" s="53"/>
      <c r="Q14" s="54">
        <v>4</v>
      </c>
      <c r="R14" s="53"/>
      <c r="S14" s="55">
        <f>IF(C14=0,S13,(SUM($E$7:E14)))</f>
        <v>0</v>
      </c>
      <c r="T14" s="53"/>
      <c r="U14" s="53"/>
      <c r="V14" s="53"/>
      <c r="W14" s="53"/>
      <c r="X14" s="56"/>
    </row>
    <row r="15" ht="21" customHeight="1">
      <c r="A15" t="s" s="48">
        <v>16</v>
      </c>
      <c r="B15" s="49">
        <f>I5*16%</f>
        <v>2106.9312</v>
      </c>
      <c r="C15" s="50">
        <v>0</v>
      </c>
      <c r="D15" s="51">
        <f>B15-C15</f>
        <v>2106.9312</v>
      </c>
      <c r="E15" s="52">
        <f>IF(C15=0,0,(D15/Q15)*-1)</f>
        <v>0</v>
      </c>
      <c r="F15" s="58"/>
      <c r="G15" s="59"/>
      <c r="H15" s="59"/>
      <c r="I15" s="59"/>
      <c r="J15" s="57"/>
      <c r="K15" s="53"/>
      <c r="L15" s="53"/>
      <c r="M15" s="53"/>
      <c r="N15" s="53"/>
      <c r="O15" s="53"/>
      <c r="P15" s="53"/>
      <c r="Q15" s="54">
        <v>3</v>
      </c>
      <c r="R15" s="53"/>
      <c r="S15" s="55">
        <f>IF(C15=0,S14,(SUM($E$7:E15)))</f>
        <v>0</v>
      </c>
      <c r="T15" s="53"/>
      <c r="U15" s="53"/>
      <c r="V15" s="53"/>
      <c r="W15" s="53"/>
      <c r="X15" s="56"/>
    </row>
    <row r="16" ht="21" customHeight="1">
      <c r="A16" t="s" s="48">
        <v>17</v>
      </c>
      <c r="B16" s="49">
        <f>I4*14%</f>
        <v>2143.68</v>
      </c>
      <c r="C16" s="50">
        <v>0</v>
      </c>
      <c r="D16" s="51">
        <f>B16-C16</f>
        <v>2143.68</v>
      </c>
      <c r="E16" s="52">
        <f>IF(C16=0,0,(D16/Q16)*-1)</f>
        <v>0</v>
      </c>
      <c r="F16" s="53"/>
      <c r="G16" s="53"/>
      <c r="H16" s="57"/>
      <c r="I16" s="53"/>
      <c r="J16" s="53"/>
      <c r="K16" s="53"/>
      <c r="L16" s="53"/>
      <c r="M16" s="53"/>
      <c r="N16" s="53"/>
      <c r="O16" s="53"/>
      <c r="P16" s="53"/>
      <c r="Q16" s="54">
        <v>2</v>
      </c>
      <c r="R16" s="53"/>
      <c r="S16" s="55">
        <f>IF(C16=0,S15,(SUM($E$7:E16)))</f>
        <v>0</v>
      </c>
      <c r="T16" s="53"/>
      <c r="U16" s="53"/>
      <c r="V16" s="53"/>
      <c r="W16" s="53"/>
      <c r="X16" s="56"/>
    </row>
    <row r="17" ht="21" customHeight="1">
      <c r="A17" t="s" s="48">
        <v>18</v>
      </c>
      <c r="B17" s="49">
        <f>I3*13%</f>
        <v>2288</v>
      </c>
      <c r="C17" s="50">
        <v>0</v>
      </c>
      <c r="D17" s="51">
        <f>B17-C17</f>
        <v>2288</v>
      </c>
      <c r="E17" s="52">
        <f>IF(C17=0,0,(D17/Q17)*-1)</f>
        <v>0</v>
      </c>
      <c r="F17" s="53"/>
      <c r="G17" s="53"/>
      <c r="H17" s="57"/>
      <c r="I17" s="53"/>
      <c r="J17" s="53"/>
      <c r="K17" s="53"/>
      <c r="L17" s="53"/>
      <c r="M17" s="53"/>
      <c r="N17" s="53"/>
      <c r="O17" s="53"/>
      <c r="P17" s="53"/>
      <c r="Q17" s="54">
        <v>1</v>
      </c>
      <c r="R17" s="53"/>
      <c r="S17" s="55">
        <f>IF(C17=0,S16,(SUM($E$7:E17)))</f>
        <v>0</v>
      </c>
      <c r="T17" s="53"/>
      <c r="U17" s="53"/>
      <c r="V17" s="53"/>
      <c r="W17" s="53"/>
      <c r="X17" s="56"/>
    </row>
    <row r="18" ht="21" customHeight="1">
      <c r="A18" t="s" s="48">
        <v>19</v>
      </c>
      <c r="B18" s="49">
        <f>B4*12%</f>
        <v>2400</v>
      </c>
      <c r="C18" s="50">
        <v>0</v>
      </c>
      <c r="D18" s="51">
        <f>B18-C18</f>
        <v>2400</v>
      </c>
      <c r="E18" s="52">
        <f>IF(C18=0,0,D18*-1)</f>
        <v>0</v>
      </c>
      <c r="F18" s="16"/>
      <c r="G18" s="16"/>
      <c r="H18" s="60"/>
      <c r="I18" s="26"/>
      <c r="J18" s="26"/>
      <c r="K18" s="26"/>
      <c r="L18" s="26"/>
      <c r="M18" s="26"/>
      <c r="N18" s="26"/>
      <c r="O18" s="26"/>
      <c r="P18" s="26"/>
      <c r="Q18" t="s" s="61">
        <v>3</v>
      </c>
      <c r="R18" s="26"/>
      <c r="S18" t="s" s="54">
        <v>3</v>
      </c>
      <c r="T18" s="26"/>
      <c r="U18" s="26"/>
      <c r="V18" s="26"/>
      <c r="W18" s="26"/>
      <c r="X18" s="28"/>
    </row>
    <row r="19" ht="26.95" customHeight="1">
      <c r="A19" t="s" s="62">
        <v>20</v>
      </c>
      <c r="B19" s="63">
        <f>B4</f>
        <v>20000</v>
      </c>
      <c r="C19" s="64">
        <f>SUM(C7:C18)</f>
        <v>0</v>
      </c>
      <c r="D19" s="65">
        <f>C19-B19</f>
        <v>-20000</v>
      </c>
      <c r="E19" s="66">
        <f>SUM(E7:E18)</f>
        <v>0</v>
      </c>
      <c r="F19" s="13"/>
      <c r="G19" s="13"/>
      <c r="H19" s="67"/>
      <c r="I19" s="13"/>
      <c r="J19" s="16"/>
      <c r="K19" s="16"/>
      <c r="L19" s="16"/>
      <c r="M19" s="16"/>
      <c r="N19" s="16"/>
      <c r="O19" s="16"/>
      <c r="P19" s="16"/>
      <c r="Q19" s="16"/>
      <c r="R19" s="16"/>
      <c r="S19" s="11">
        <f>SUM(S7:S18)</f>
        <v>0</v>
      </c>
      <c r="T19" s="16"/>
      <c r="U19" s="16"/>
      <c r="V19" s="16"/>
      <c r="W19" s="16"/>
      <c r="X19" s="17"/>
    </row>
    <row r="20" ht="16.5" customHeight="1">
      <c r="A20" s="68"/>
      <c r="B20" s="69"/>
      <c r="C20" s="70"/>
      <c r="D20" s="71"/>
      <c r="E20" s="11"/>
      <c r="F20" s="13"/>
      <c r="G20" s="13"/>
      <c r="H20" s="67"/>
      <c r="I20" s="13"/>
      <c r="J20" s="16"/>
      <c r="K20" s="16"/>
      <c r="L20" s="16"/>
      <c r="M20" s="16"/>
      <c r="N20" s="16"/>
      <c r="O20" s="16"/>
      <c r="P20" s="16"/>
      <c r="Q20" s="16"/>
      <c r="R20" s="16"/>
      <c r="S20" s="11"/>
      <c r="T20" s="16"/>
      <c r="U20" s="16"/>
      <c r="V20" s="16"/>
      <c r="W20" s="16"/>
      <c r="X20" s="17"/>
    </row>
    <row r="21" ht="16.5" customHeight="1" hidden="1">
      <c r="A21" s="9"/>
      <c r="B21" t="s" s="72">
        <v>3</v>
      </c>
      <c r="C21" s="11"/>
      <c r="D21" s="12"/>
      <c r="E21" s="11"/>
      <c r="F21" s="13"/>
      <c r="G21" s="13"/>
      <c r="H21" s="67"/>
      <c r="I21" s="13"/>
      <c r="J21" s="16"/>
      <c r="K21" s="16"/>
      <c r="L21" s="16"/>
      <c r="M21" s="16"/>
      <c r="N21" s="16"/>
      <c r="O21" s="16"/>
      <c r="P21" s="16"/>
      <c r="Q21" s="16"/>
      <c r="R21" s="16"/>
      <c r="S21" s="11"/>
      <c r="T21" s="16"/>
      <c r="U21" s="16"/>
      <c r="V21" s="16"/>
      <c r="W21" s="16"/>
      <c r="X21" s="17"/>
    </row>
    <row r="22" ht="57" customHeight="1" hidden="1">
      <c r="A22" t="s" s="73">
        <v>21</v>
      </c>
      <c r="B22" s="74">
        <f>B7</f>
        <v>625.9998388789297</v>
      </c>
      <c r="C22" s="75">
        <f>C7</f>
        <v>0</v>
      </c>
      <c r="D22" s="12">
        <f>C22-B22</f>
        <v>-625.9998388789297</v>
      </c>
      <c r="E22" s="11"/>
      <c r="F22" s="13"/>
      <c r="G22" s="67"/>
      <c r="H22" s="1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1"/>
      <c r="T22" s="16"/>
      <c r="U22" s="16"/>
      <c r="V22" s="16"/>
      <c r="W22" s="16"/>
      <c r="X22" s="17"/>
    </row>
    <row r="23" ht="16.5" customHeight="1" hidden="1">
      <c r="A23" t="s" s="73">
        <v>22</v>
      </c>
      <c r="B23" s="74">
        <f>SUM(B7:B8)</f>
        <v>1490.475806854594</v>
      </c>
      <c r="C23" s="75">
        <f>SUM(C7:C8)</f>
        <v>0</v>
      </c>
      <c r="D23" s="12">
        <f>C23-B23</f>
        <v>-1490.475806854594</v>
      </c>
      <c r="E23" s="11"/>
      <c r="F23" s="13"/>
      <c r="G23" s="67"/>
      <c r="H23" s="1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1"/>
      <c r="T23" s="16"/>
      <c r="U23" s="16"/>
      <c r="V23" s="16"/>
      <c r="W23" s="16"/>
      <c r="X23" s="17"/>
    </row>
    <row r="24" ht="16.5" customHeight="1" hidden="1">
      <c r="A24" t="s" s="73">
        <v>23</v>
      </c>
      <c r="B24" s="74">
        <f>SUM(B7:B9)</f>
        <v>2614.869836587008</v>
      </c>
      <c r="C24" s="75">
        <f>SUM(C7:C9)</f>
        <v>0</v>
      </c>
      <c r="D24" s="12">
        <f>C24-B24</f>
        <v>-2614.869836587008</v>
      </c>
      <c r="E24" s="11"/>
      <c r="F24" s="13"/>
      <c r="G24" s="67"/>
      <c r="H24" s="1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1"/>
      <c r="T24" s="16"/>
      <c r="U24" s="16"/>
      <c r="V24" s="16"/>
      <c r="W24" s="16"/>
      <c r="X24" s="17"/>
    </row>
    <row r="25" ht="16.5" customHeight="1" hidden="1">
      <c r="A25" t="s" s="73">
        <v>24</v>
      </c>
      <c r="B25" s="74">
        <f>SUM(B7:B10)</f>
        <v>4022.876671672319</v>
      </c>
      <c r="C25" s="75">
        <f>SUM(C7:C10)</f>
        <v>0</v>
      </c>
      <c r="D25" s="12">
        <f>C25-B25</f>
        <v>-4022.876671672319</v>
      </c>
      <c r="E25" s="11"/>
      <c r="F25" s="13"/>
      <c r="G25" s="67"/>
      <c r="H25" s="1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1"/>
      <c r="T25" s="16"/>
      <c r="U25" s="16"/>
      <c r="V25" s="16"/>
      <c r="W25" s="16"/>
      <c r="X25" s="17"/>
    </row>
    <row r="26" ht="16.5" customHeight="1" hidden="1">
      <c r="A26" t="s" s="73">
        <v>25</v>
      </c>
      <c r="B26" s="74">
        <f>SUM(B7:B11)</f>
        <v>5587.328710656</v>
      </c>
      <c r="C26" s="75">
        <f>SUM(C7:C11)</f>
        <v>0</v>
      </c>
      <c r="D26" s="12">
        <f>C26-B26</f>
        <v>-5587.328710656</v>
      </c>
      <c r="E26" s="11"/>
      <c r="F26" s="13"/>
      <c r="G26" s="67"/>
      <c r="H26" s="1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1"/>
      <c r="T26" s="16"/>
      <c r="U26" s="16"/>
      <c r="V26" s="16"/>
      <c r="W26" s="16"/>
      <c r="X26" s="17"/>
    </row>
    <row r="27" ht="16.5" customHeight="1" hidden="1">
      <c r="A27" t="s" s="73">
        <v>26</v>
      </c>
      <c r="B27" s="74">
        <f>SUM(B7:B12)</f>
        <v>7256.271052800001</v>
      </c>
      <c r="C27" s="75">
        <f>SUM(C7:C12)</f>
        <v>0</v>
      </c>
      <c r="D27" s="12">
        <f>C27-B27</f>
        <v>-7256.271052800001</v>
      </c>
      <c r="E27" s="11"/>
      <c r="F27" s="13"/>
      <c r="G27" s="67"/>
      <c r="H27" s="1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1"/>
      <c r="T27" s="16"/>
      <c r="U27" s="16"/>
      <c r="V27" s="16"/>
      <c r="W27" s="16"/>
      <c r="X27" s="17"/>
    </row>
    <row r="28" ht="16.5" customHeight="1" hidden="1">
      <c r="A28" t="s" s="73">
        <v>27</v>
      </c>
      <c r="B28" s="74">
        <f>SUM(B7:B13)</f>
        <v>9070.338816000001</v>
      </c>
      <c r="C28" s="75">
        <f>SUM(C7:C13)</f>
        <v>0</v>
      </c>
      <c r="D28" s="12">
        <f>C28-B28</f>
        <v>-9070.338816000001</v>
      </c>
      <c r="E28" s="11"/>
      <c r="F28" s="13"/>
      <c r="G28" s="67"/>
      <c r="H28" s="13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1"/>
      <c r="T28" s="16"/>
      <c r="U28" s="16"/>
      <c r="V28" s="16"/>
      <c r="W28" s="16"/>
      <c r="X28" s="17"/>
    </row>
    <row r="29" ht="16.5" customHeight="1" hidden="1">
      <c r="A29" t="s" s="73">
        <v>28</v>
      </c>
      <c r="B29" s="74">
        <f>SUM(B7:B14)</f>
        <v>11061.3888</v>
      </c>
      <c r="C29" s="75">
        <f>SUM(C7:C14)</f>
        <v>0</v>
      </c>
      <c r="D29" s="12">
        <f>C29-B29</f>
        <v>-11061.3888</v>
      </c>
      <c r="E29" s="11"/>
      <c r="F29" s="13"/>
      <c r="G29" s="67"/>
      <c r="H29" s="1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1"/>
      <c r="T29" s="16"/>
      <c r="U29" s="16"/>
      <c r="V29" s="16"/>
      <c r="W29" s="16"/>
      <c r="X29" s="17"/>
    </row>
    <row r="30" ht="16.5" customHeight="1" hidden="1">
      <c r="A30" t="s" s="73">
        <v>29</v>
      </c>
      <c r="B30" s="74">
        <f>SUM(B7:B15)</f>
        <v>13168.32</v>
      </c>
      <c r="C30" s="75">
        <f>SUM(C7:C15)</f>
        <v>0</v>
      </c>
      <c r="D30" s="12">
        <f>C30-B30</f>
        <v>-13168.32</v>
      </c>
      <c r="E30" s="11"/>
      <c r="F30" s="13"/>
      <c r="G30" s="67"/>
      <c r="H30" s="1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1"/>
      <c r="T30" s="16"/>
      <c r="U30" s="16"/>
      <c r="V30" s="16"/>
      <c r="W30" s="16"/>
      <c r="X30" s="17"/>
    </row>
    <row r="31" ht="16.5" customHeight="1" hidden="1">
      <c r="A31" t="s" s="73">
        <v>30</v>
      </c>
      <c r="B31" s="74">
        <f>SUM(B7:B16)</f>
        <v>15312</v>
      </c>
      <c r="C31" s="75">
        <f>SUM(C7:C16)</f>
        <v>0</v>
      </c>
      <c r="D31" s="12">
        <f>C31-B31</f>
        <v>-15312</v>
      </c>
      <c r="E31" s="11"/>
      <c r="F31" s="13"/>
      <c r="G31" s="67"/>
      <c r="H31" s="13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1"/>
      <c r="T31" s="16"/>
      <c r="U31" s="16"/>
      <c r="V31" s="16"/>
      <c r="W31" s="16"/>
      <c r="X31" s="17"/>
    </row>
    <row r="32" ht="16.5" customHeight="1" hidden="1">
      <c r="A32" t="s" s="73">
        <v>31</v>
      </c>
      <c r="B32" s="74">
        <f>SUM(B7:B17)</f>
        <v>17600</v>
      </c>
      <c r="C32" s="75">
        <f>SUM(C7:C17)</f>
        <v>0</v>
      </c>
      <c r="D32" s="12">
        <f>C32-B32</f>
        <v>-17600</v>
      </c>
      <c r="E32" s="11"/>
      <c r="F32" s="13"/>
      <c r="G32" s="67"/>
      <c r="H32" s="1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1"/>
      <c r="T32" s="16"/>
      <c r="U32" s="16"/>
      <c r="V32" s="16"/>
      <c r="W32" s="16"/>
      <c r="X32" s="17"/>
    </row>
    <row r="33" ht="16.5" customHeight="1" hidden="1">
      <c r="A33" t="s" s="73">
        <v>32</v>
      </c>
      <c r="B33" s="74">
        <f>SUM(B7:B18)</f>
        <v>20000</v>
      </c>
      <c r="C33" s="75">
        <f>SUM(C7:C18)</f>
        <v>0</v>
      </c>
      <c r="D33" s="12">
        <f>C33-B33</f>
        <v>-20000</v>
      </c>
      <c r="E33" s="11"/>
      <c r="F33" s="13"/>
      <c r="G33" s="67"/>
      <c r="H33" s="1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1"/>
      <c r="T33" s="16"/>
      <c r="U33" s="16"/>
      <c r="V33" s="16"/>
      <c r="W33" s="16"/>
      <c r="X33" s="17"/>
    </row>
    <row r="34" ht="16.5" customHeight="1" hidden="1">
      <c r="A34" s="9"/>
      <c r="B34" s="13"/>
      <c r="C34" s="11"/>
      <c r="D34" s="12"/>
      <c r="E34" s="11"/>
      <c r="F34" s="13"/>
      <c r="G34" s="67"/>
      <c r="H34" s="1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1"/>
      <c r="T34" s="16"/>
      <c r="U34" s="16"/>
      <c r="V34" s="16"/>
      <c r="W34" s="16"/>
      <c r="X34" s="17"/>
    </row>
    <row r="35" ht="16.5" customHeight="1">
      <c r="A35" s="9"/>
      <c r="B35" s="13"/>
      <c r="C35" s="11"/>
      <c r="D35" s="12"/>
      <c r="E35" s="11"/>
      <c r="F35" s="13"/>
      <c r="G35" s="67"/>
      <c r="H35" s="13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1"/>
      <c r="T35" s="16"/>
      <c r="U35" s="16"/>
      <c r="V35" s="16"/>
      <c r="W35" s="16"/>
      <c r="X35" s="17"/>
    </row>
    <row r="36" ht="16.5" customHeight="1">
      <c r="A36" s="9"/>
      <c r="B36" s="13"/>
      <c r="C36" s="11"/>
      <c r="D36" s="12"/>
      <c r="E36" s="11"/>
      <c r="F36" s="13"/>
      <c r="G36" s="67"/>
      <c r="H36" s="13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1"/>
      <c r="T36" s="16"/>
      <c r="U36" s="16"/>
      <c r="V36" s="16"/>
      <c r="W36" s="16"/>
      <c r="X36" s="17"/>
    </row>
    <row r="37" ht="16.5" customHeight="1">
      <c r="A37" s="9"/>
      <c r="B37" s="13"/>
      <c r="C37" s="11"/>
      <c r="D37" s="12"/>
      <c r="E37" s="11"/>
      <c r="F37" s="13"/>
      <c r="G37" s="67"/>
      <c r="H37" s="13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1"/>
      <c r="T37" s="16"/>
      <c r="U37" s="16"/>
      <c r="V37" s="16"/>
      <c r="W37" s="16"/>
      <c r="X37" s="17"/>
    </row>
    <row r="38" ht="16.5" customHeight="1">
      <c r="A38" s="9"/>
      <c r="B38" s="13"/>
      <c r="C38" s="11"/>
      <c r="D38" s="12"/>
      <c r="E38" s="11"/>
      <c r="F38" s="13"/>
      <c r="G38" s="67"/>
      <c r="H38" s="13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1"/>
      <c r="T38" s="16"/>
      <c r="U38" s="16"/>
      <c r="V38" s="16"/>
      <c r="W38" s="16"/>
      <c r="X38" s="17"/>
    </row>
    <row r="39" ht="16.5" customHeight="1">
      <c r="A39" s="9"/>
      <c r="B39" s="13"/>
      <c r="C39" s="11"/>
      <c r="D39" s="12"/>
      <c r="E39" s="11"/>
      <c r="F39" s="13"/>
      <c r="G39" s="67"/>
      <c r="H39" s="13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1"/>
      <c r="T39" s="16"/>
      <c r="U39" s="16"/>
      <c r="V39" s="16"/>
      <c r="W39" s="16"/>
      <c r="X39" s="17"/>
    </row>
    <row r="40" ht="16.5" customHeight="1">
      <c r="A40" s="9"/>
      <c r="B40" s="13"/>
      <c r="C40" s="11"/>
      <c r="D40" s="12"/>
      <c r="E40" s="11"/>
      <c r="F40" s="13"/>
      <c r="G40" s="67"/>
      <c r="H40" s="13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1"/>
      <c r="T40" s="16"/>
      <c r="U40" s="16"/>
      <c r="V40" s="16"/>
      <c r="W40" s="16"/>
      <c r="X40" s="17"/>
    </row>
    <row r="41" ht="16.5" customHeight="1">
      <c r="A41" s="9"/>
      <c r="B41" s="13"/>
      <c r="C41" s="11"/>
      <c r="D41" s="12"/>
      <c r="E41" s="11"/>
      <c r="F41" s="13"/>
      <c r="G41" s="67"/>
      <c r="H41" s="13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1"/>
      <c r="T41" s="16"/>
      <c r="U41" s="16"/>
      <c r="V41" s="16"/>
      <c r="W41" s="16"/>
      <c r="X41" s="17"/>
    </row>
    <row r="42" ht="16.5" customHeight="1">
      <c r="A42" s="9"/>
      <c r="B42" s="13"/>
      <c r="C42" s="11"/>
      <c r="D42" s="12"/>
      <c r="E42" s="11"/>
      <c r="F42" s="13"/>
      <c r="G42" s="67"/>
      <c r="H42" s="13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1"/>
      <c r="T42" s="16"/>
      <c r="U42" s="16"/>
      <c r="V42" s="16"/>
      <c r="W42" s="16"/>
      <c r="X42" s="17"/>
    </row>
    <row r="43" ht="16.5" customHeight="1">
      <c r="A43" s="76"/>
      <c r="B43" s="77"/>
      <c r="C43" s="78"/>
      <c r="D43" s="79"/>
      <c r="E43" s="78"/>
      <c r="F43" s="77"/>
      <c r="G43" s="80"/>
      <c r="H43" s="77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78"/>
      <c r="T43" s="81"/>
      <c r="U43" s="81"/>
      <c r="V43" s="81"/>
      <c r="W43" s="81"/>
      <c r="X43" s="82"/>
    </row>
  </sheetData>
  <mergeCells count="3">
    <mergeCell ref="C4:D4"/>
    <mergeCell ref="C3:D3"/>
    <mergeCell ref="A1:D1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G1"/>
  <sheetViews>
    <sheetView workbookViewId="0" showGridLines="0" defaultGridColor="1"/>
  </sheetViews>
  <sheetFormatPr defaultColWidth="13" defaultRowHeight="15" customHeight="1" outlineLevelRow="0" outlineLevelCol="0"/>
  <cols>
    <col min="1" max="1" width="9.875" style="83" customWidth="1"/>
    <col min="2" max="2" width="9.875" style="83" customWidth="1"/>
    <col min="3" max="3" width="11.75" style="83" customWidth="1"/>
    <col min="4" max="4" width="20.25" style="83" customWidth="1"/>
    <col min="5" max="5" width="19" style="83" customWidth="1"/>
    <col min="6" max="6" width="14.5" style="83" customWidth="1"/>
    <col min="7" max="7" width="21.25" style="83" customWidth="1"/>
    <col min="8" max="256" width="13" style="83" customWidth="1"/>
  </cols>
  <sheetData>
    <row r="1" ht="91.5" customHeight="1">
      <c r="A1" s="84"/>
      <c r="B1" s="85"/>
      <c r="C1" s="85"/>
      <c r="D1" s="85"/>
      <c r="E1" s="85"/>
      <c r="F1" s="85"/>
      <c r="G1" s="86"/>
    </row>
  </sheetData>
  <mergeCells count="1">
    <mergeCell ref="A1:G1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3" defaultRowHeight="15" customHeight="1" outlineLevelRow="0" outlineLevelCol="0"/>
  <cols>
    <col min="1" max="1" width="6.625" style="87" customWidth="1"/>
    <col min="2" max="2" width="6.625" style="87" customWidth="1"/>
    <col min="3" max="3" width="6.625" style="87" customWidth="1"/>
    <col min="4" max="4" width="6.625" style="87" customWidth="1"/>
    <col min="5" max="5" width="6.625" style="87" customWidth="1"/>
    <col min="6" max="256" width="13" style="87" customWidth="1"/>
  </cols>
  <sheetData>
    <row r="1" ht="12" customHeight="1">
      <c r="A1" s="88"/>
      <c r="B1" s="88"/>
      <c r="C1" s="88"/>
      <c r="D1" s="88"/>
      <c r="E1" s="88"/>
    </row>
    <row r="2" ht="12" customHeight="1">
      <c r="A2" s="88"/>
      <c r="B2" s="88"/>
      <c r="C2" s="88"/>
      <c r="D2" s="88"/>
      <c r="E2" s="88"/>
    </row>
    <row r="3" ht="12" customHeight="1">
      <c r="A3" s="88"/>
      <c r="B3" s="88"/>
      <c r="C3" s="88"/>
      <c r="D3" s="88"/>
      <c r="E3" s="88"/>
    </row>
    <row r="4" ht="12" customHeight="1">
      <c r="A4" s="88"/>
      <c r="B4" s="88"/>
      <c r="C4" s="88"/>
      <c r="D4" s="88"/>
      <c r="E4" s="88"/>
    </row>
    <row r="5" ht="12" customHeight="1">
      <c r="A5" s="88"/>
      <c r="B5" s="88"/>
      <c r="C5" s="88"/>
      <c r="D5" s="88"/>
      <c r="E5" s="88"/>
    </row>
    <row r="6" ht="12" customHeight="1">
      <c r="A6" s="88"/>
      <c r="B6" s="88"/>
      <c r="C6" s="88"/>
      <c r="D6" s="88"/>
      <c r="E6" s="88"/>
    </row>
    <row r="7" ht="12" customHeight="1">
      <c r="A7" s="88"/>
      <c r="B7" s="88"/>
      <c r="C7" s="88"/>
      <c r="D7" s="88"/>
      <c r="E7" s="88"/>
    </row>
    <row r="8" ht="12" customHeight="1">
      <c r="A8" s="88"/>
      <c r="B8" s="88"/>
      <c r="C8" s="88"/>
      <c r="D8" s="88"/>
      <c r="E8" s="88"/>
    </row>
    <row r="9" ht="12" customHeight="1">
      <c r="A9" s="88"/>
      <c r="B9" s="88"/>
      <c r="C9" s="88"/>
      <c r="D9" s="88"/>
      <c r="E9" s="88"/>
    </row>
    <row r="10" ht="12" customHeight="1">
      <c r="A10" s="88"/>
      <c r="B10" s="88"/>
      <c r="C10" s="88"/>
      <c r="D10" s="88"/>
      <c r="E10" s="88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3" defaultRowHeight="15" customHeight="1" outlineLevelRow="0" outlineLevelCol="0"/>
  <cols>
    <col min="1" max="1" width="6.625" style="89" customWidth="1"/>
    <col min="2" max="2" width="6.625" style="89" customWidth="1"/>
    <col min="3" max="3" width="6.625" style="89" customWidth="1"/>
    <col min="4" max="4" width="6.625" style="89" customWidth="1"/>
    <col min="5" max="5" width="6.625" style="89" customWidth="1"/>
    <col min="6" max="256" width="13" style="89" customWidth="1"/>
  </cols>
  <sheetData>
    <row r="1" ht="12" customHeight="1">
      <c r="A1" s="88"/>
      <c r="B1" s="88"/>
      <c r="C1" s="88"/>
      <c r="D1" s="88"/>
      <c r="E1" s="88"/>
    </row>
    <row r="2" ht="12" customHeight="1">
      <c r="A2" s="88"/>
      <c r="B2" s="88"/>
      <c r="C2" s="88"/>
      <c r="D2" s="88"/>
      <c r="E2" s="88"/>
    </row>
    <row r="3" ht="12" customHeight="1">
      <c r="A3" s="88"/>
      <c r="B3" s="88"/>
      <c r="C3" s="88"/>
      <c r="D3" s="88"/>
      <c r="E3" s="88"/>
    </row>
    <row r="4" ht="12" customHeight="1">
      <c r="A4" s="88"/>
      <c r="B4" s="88"/>
      <c r="C4" s="88"/>
      <c r="D4" s="88"/>
      <c r="E4" s="88"/>
    </row>
    <row r="5" ht="12" customHeight="1">
      <c r="A5" s="88"/>
      <c r="B5" s="88"/>
      <c r="C5" s="88"/>
      <c r="D5" s="88"/>
      <c r="E5" s="88"/>
    </row>
    <row r="6" ht="12" customHeight="1">
      <c r="A6" s="88"/>
      <c r="B6" s="88"/>
      <c r="C6" s="88"/>
      <c r="D6" s="88"/>
      <c r="E6" s="88"/>
    </row>
    <row r="7" ht="12" customHeight="1">
      <c r="A7" s="88"/>
      <c r="B7" s="88"/>
      <c r="C7" s="88"/>
      <c r="D7" s="88"/>
      <c r="E7" s="88"/>
    </row>
    <row r="8" ht="12" customHeight="1">
      <c r="A8" s="88"/>
      <c r="B8" s="88"/>
      <c r="C8" s="88"/>
      <c r="D8" s="88"/>
      <c r="E8" s="88"/>
    </row>
    <row r="9" ht="12" customHeight="1">
      <c r="A9" s="88"/>
      <c r="B9" s="88"/>
      <c r="C9" s="88"/>
      <c r="D9" s="88"/>
      <c r="E9" s="88"/>
    </row>
    <row r="10" ht="12" customHeight="1">
      <c r="A10" s="88"/>
      <c r="B10" s="88"/>
      <c r="C10" s="88"/>
      <c r="D10" s="88"/>
      <c r="E10" s="88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